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rvizi.local\dati\Gare_Contratti\Condivisa\2024\FM - Pulizie\ALLEGATI\"/>
    </mc:Choice>
  </mc:AlternateContent>
  <xr:revisionPtr revIDLastSave="0" documentId="8_{30F6C2A1-4682-44A2-9044-90A1B4BEED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utaz numero addetti-ULTIMO" sheetId="1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25" l="1"/>
  <c r="H11" i="125" l="1"/>
  <c r="K11" i="125" s="1"/>
  <c r="F11" i="125"/>
  <c r="H10" i="125"/>
  <c r="K10" i="125" s="1"/>
  <c r="F10" i="125"/>
  <c r="F9" i="125"/>
  <c r="H9" i="125" s="1"/>
  <c r="K9" i="125" s="1"/>
  <c r="F8" i="125"/>
  <c r="H8" i="125" s="1"/>
  <c r="K8" i="125" s="1"/>
  <c r="F7" i="125"/>
  <c r="H7" i="125" s="1"/>
  <c r="K7" i="125" s="1"/>
  <c r="H6" i="125"/>
  <c r="K6" i="125" s="1"/>
  <c r="F6" i="125"/>
  <c r="F5" i="125"/>
  <c r="H5" i="125" s="1"/>
  <c r="K5" i="125" s="1"/>
  <c r="F4" i="125"/>
  <c r="H4" i="125" s="1"/>
  <c r="K4" i="125" s="1"/>
  <c r="F3" i="125"/>
  <c r="H3" i="125" s="1"/>
  <c r="F2" i="125"/>
  <c r="H2" i="125" s="1"/>
  <c r="K2" i="125" s="1"/>
  <c r="H12" i="125" l="1"/>
  <c r="K3" i="125"/>
  <c r="J12" i="125" l="1"/>
  <c r="K12" i="125"/>
  <c r="K13" i="125" s="1"/>
</calcChain>
</file>

<file path=xl/sharedStrings.xml><?xml version="1.0" encoding="utf-8"?>
<sst xmlns="http://schemas.openxmlformats.org/spreadsheetml/2006/main" count="38" uniqueCount="28">
  <si>
    <t>UFFICI</t>
  </si>
  <si>
    <t>CORRIDOI,
SCALE E ATRI</t>
  </si>
  <si>
    <t>BAGNI E ACCESSORI</t>
  </si>
  <si>
    <t>AMBIENTE</t>
  </si>
  <si>
    <t>BAGNI ED ACCESSORI 
ISTITUTI ASSISTENZIALI</t>
  </si>
  <si>
    <t>SUPERFICI ESTERNE
 NON A VERDE E PAVIMENTATE</t>
  </si>
  <si>
    <t>SUPERFICI</t>
  </si>
  <si>
    <t>RESA MQ/H</t>
  </si>
  <si>
    <t>NUMERO ORE/
INTERVENTO</t>
  </si>
  <si>
    <t>NUMERO INTERVENTI 
ANNUI</t>
  </si>
  <si>
    <t>NUMERO TOTALE ORE</t>
  </si>
  <si>
    <t>LUNEDI/VENERDI</t>
  </si>
  <si>
    <t>ORE MEDIE ANNUE/OPERIO</t>
  </si>
  <si>
    <t>NUMERO OPERAI/ANNO</t>
  </si>
  <si>
    <t>ARCHIVI, MAGAZZINI, DEPOSITI</t>
  </si>
  <si>
    <t>N  2 INTERVENTI/
SETTIMANA</t>
  </si>
  <si>
    <t>NUMERO MEDIO ORE MENSILI</t>
  </si>
  <si>
    <t>N 1 INTERVENTO/
SETTIMANA</t>
  </si>
  <si>
    <t>N  1 INTERVENTO/
MESE</t>
  </si>
  <si>
    <t>ATTIVITA' ORDINARIE</t>
  </si>
  <si>
    <t>AREE OMOGENEE</t>
  </si>
  <si>
    <t>AREA TIPO 1</t>
  </si>
  <si>
    <t>AREA TIPO 3</t>
  </si>
  <si>
    <t>AREA TIPO 2</t>
  </si>
  <si>
    <t>AREA TIPO 6</t>
  </si>
  <si>
    <t>AREA TIPO 5</t>
  </si>
  <si>
    <t>ATTIVITA' A RICHIESTA E/O NUOVE ATTIVAZIONI</t>
  </si>
  <si>
    <t>TOTALE ORE MENSILI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</si>
</sst>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0]0.00"/>
    <numFmt numFmtId="165" formatCode="[$-410]General"/>
  </numFmts>
  <fonts count="24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006100"/>
      <name val="Garamond"/>
      <family val="2"/>
    </font>
    <font>
      <sz val="12"/>
      <color rgb="FF9C0006"/>
      <name val="Garamond"/>
      <family val="2"/>
    </font>
    <font>
      <sz val="12"/>
      <color rgb="FF9C650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b/>
      <sz val="12"/>
      <color rgb="FFFA7D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sz val="12"/>
      <color rgb="FFFF0000"/>
      <name val="Garamond"/>
      <family val="2"/>
    </font>
    <font>
      <i/>
      <sz val="12"/>
      <color rgb="FF7F7F7F"/>
      <name val="Garamond"/>
      <family val="2"/>
    </font>
    <font>
      <b/>
      <sz val="12"/>
      <color theme="1"/>
      <name val="Garamond"/>
      <family val="2"/>
    </font>
    <font>
      <sz val="12"/>
      <color theme="0"/>
      <name val="Garamond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2"/>
      <name val="Garamon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>
      <alignment vertical="top"/>
    </xf>
    <xf numFmtId="165" fontId="21" fillId="0" borderId="0" applyBorder="0" applyProtection="0"/>
  </cellStyleXfs>
  <cellXfs count="2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" fontId="20" fillId="0" borderId="10" xfId="0" applyNumberFormat="1" applyFont="1" applyBorder="1"/>
    <xf numFmtId="16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Excel Built-in Normal" xfId="50" xr:uid="{00000000-0005-0000-0000-00001B000000}"/>
    <cellStyle name="Input" xfId="9" builtinId="20" customBuiltin="1"/>
    <cellStyle name="Migliaia 2" xfId="47" xr:uid="{00000000-0005-0000-0000-00001E000000}"/>
    <cellStyle name="Neutrale" xfId="8" builtinId="28" customBuiltin="1"/>
    <cellStyle name="Normale" xfId="0" builtinId="0"/>
    <cellStyle name="Normale 2" xfId="42" xr:uid="{00000000-0005-0000-0000-000021000000}"/>
    <cellStyle name="Normale 2 2" xfId="48" xr:uid="{00000000-0005-0000-0000-000022000000}"/>
    <cellStyle name="Normale 3" xfId="43" xr:uid="{00000000-0005-0000-0000-000023000000}"/>
    <cellStyle name="Normale 4" xfId="45" xr:uid="{00000000-0005-0000-0000-000024000000}"/>
    <cellStyle name="Normale 5" xfId="41" xr:uid="{00000000-0005-0000-0000-000025000000}"/>
    <cellStyle name="Normale 6" xfId="49" xr:uid="{00000000-0005-0000-0000-000026000000}"/>
    <cellStyle name="Nota 2" xfId="44" xr:uid="{00000000-0005-0000-0000-000027000000}"/>
    <cellStyle name="Output" xfId="10" builtinId="21" customBuiltin="1"/>
    <cellStyle name="Percentuale 2" xfId="46" xr:uid="{00000000-0005-0000-0000-00002A000000}"/>
    <cellStyle name="Testo avviso" xfId="14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C6C9-48A0-46FA-9507-91D0460E5FA7}">
  <dimension ref="A1:K14"/>
  <sheetViews>
    <sheetView tabSelected="1" topLeftCell="B1" workbookViewId="0">
      <selection activeCell="K6" sqref="K6"/>
    </sheetView>
  </sheetViews>
  <sheetFormatPr defaultRowHeight="15.75" x14ac:dyDescent="0.25"/>
  <cols>
    <col min="1" max="2" width="14.75" customWidth="1"/>
    <col min="3" max="3" width="22.125" bestFit="1" customWidth="1"/>
    <col min="4" max="4" width="15.25" customWidth="1"/>
    <col min="5" max="5" width="17.125" customWidth="1"/>
    <col min="6" max="6" width="16.875" customWidth="1"/>
    <col min="7" max="7" width="13.75" customWidth="1"/>
    <col min="8" max="8" width="14.375" customWidth="1"/>
    <col min="9" max="9" width="13.5" customWidth="1"/>
    <col min="10" max="10" width="12.375" customWidth="1"/>
    <col min="11" max="11" width="14.75" customWidth="1"/>
  </cols>
  <sheetData>
    <row r="1" spans="1:11" ht="47.25" x14ac:dyDescent="0.25">
      <c r="A1" s="13" t="s">
        <v>19</v>
      </c>
      <c r="B1" s="13" t="s">
        <v>20</v>
      </c>
      <c r="C1" s="7" t="s">
        <v>3</v>
      </c>
      <c r="D1" s="7" t="s">
        <v>6</v>
      </c>
      <c r="E1" s="7" t="s">
        <v>7</v>
      </c>
      <c r="F1" s="5" t="s">
        <v>8</v>
      </c>
      <c r="G1" s="6" t="s">
        <v>9</v>
      </c>
      <c r="H1" s="7" t="s">
        <v>10</v>
      </c>
      <c r="I1" s="5" t="s">
        <v>12</v>
      </c>
      <c r="J1" s="5" t="s">
        <v>13</v>
      </c>
      <c r="K1" s="5" t="s">
        <v>16</v>
      </c>
    </row>
    <row r="2" spans="1:11" ht="30" customHeight="1" x14ac:dyDescent="0.25">
      <c r="A2" s="22" t="s">
        <v>15</v>
      </c>
      <c r="B2" s="5" t="s">
        <v>21</v>
      </c>
      <c r="C2" s="2" t="s">
        <v>0</v>
      </c>
      <c r="D2" s="8">
        <v>24000</v>
      </c>
      <c r="E2" s="2">
        <v>600</v>
      </c>
      <c r="F2" s="4">
        <f>D2/E2</f>
        <v>40</v>
      </c>
      <c r="G2" s="2">
        <v>100</v>
      </c>
      <c r="H2" s="10">
        <f t="shared" ref="H2:H6" si="0">F2*G2</f>
        <v>4000</v>
      </c>
      <c r="I2" s="2"/>
      <c r="J2" s="2"/>
      <c r="K2" s="15">
        <f t="shared" ref="K2:K11" si="1">H2/12</f>
        <v>333.33333333333331</v>
      </c>
    </row>
    <row r="3" spans="1:11" ht="30" customHeight="1" x14ac:dyDescent="0.25">
      <c r="A3" s="23"/>
      <c r="B3" s="5" t="s">
        <v>23</v>
      </c>
      <c r="C3" s="3" t="s">
        <v>1</v>
      </c>
      <c r="D3" s="8">
        <v>6000</v>
      </c>
      <c r="E3" s="2">
        <v>700</v>
      </c>
      <c r="F3" s="4">
        <f t="shared" ref="F3:F6" si="2">D3/E3</f>
        <v>8.5714285714285712</v>
      </c>
      <c r="G3" s="2">
        <v>100</v>
      </c>
      <c r="H3" s="8">
        <f t="shared" si="0"/>
        <v>857.14285714285711</v>
      </c>
      <c r="I3" s="2"/>
      <c r="J3" s="2"/>
      <c r="K3" s="15">
        <f t="shared" si="1"/>
        <v>71.428571428571431</v>
      </c>
    </row>
    <row r="4" spans="1:11" ht="30" customHeight="1" x14ac:dyDescent="0.25">
      <c r="A4" s="23"/>
      <c r="B4" s="5" t="s">
        <v>22</v>
      </c>
      <c r="C4" s="2" t="s">
        <v>2</v>
      </c>
      <c r="D4" s="8">
        <v>912</v>
      </c>
      <c r="E4" s="2">
        <v>30</v>
      </c>
      <c r="F4" s="4">
        <f t="shared" si="2"/>
        <v>30.4</v>
      </c>
      <c r="G4" s="2">
        <v>100</v>
      </c>
      <c r="H4" s="8">
        <f t="shared" si="0"/>
        <v>3040</v>
      </c>
      <c r="I4" s="2"/>
      <c r="J4" s="2"/>
      <c r="K4" s="15">
        <f t="shared" si="1"/>
        <v>253.33333333333334</v>
      </c>
    </row>
    <row r="5" spans="1:11" ht="57.75" customHeight="1" x14ac:dyDescent="0.25">
      <c r="A5" s="5" t="s">
        <v>18</v>
      </c>
      <c r="B5" s="5" t="s">
        <v>24</v>
      </c>
      <c r="C5" s="3" t="s">
        <v>14</v>
      </c>
      <c r="D5" s="8">
        <v>2297.2330000000002</v>
      </c>
      <c r="E5" s="2">
        <v>30</v>
      </c>
      <c r="F5" s="4">
        <f t="shared" si="2"/>
        <v>76.574433333333346</v>
      </c>
      <c r="G5" s="2">
        <v>12</v>
      </c>
      <c r="H5" s="8">
        <f t="shared" si="0"/>
        <v>918.89320000000021</v>
      </c>
      <c r="I5" s="2"/>
      <c r="J5" s="2"/>
      <c r="K5" s="15">
        <f t="shared" si="1"/>
        <v>76.574433333333346</v>
      </c>
    </row>
    <row r="6" spans="1:11" ht="63" x14ac:dyDescent="0.25">
      <c r="A6" s="5" t="s">
        <v>18</v>
      </c>
      <c r="B6" s="5" t="s">
        <v>25</v>
      </c>
      <c r="C6" s="3" t="s">
        <v>5</v>
      </c>
      <c r="D6" s="8">
        <v>9264</v>
      </c>
      <c r="E6" s="2">
        <v>1200</v>
      </c>
      <c r="F6" s="4">
        <f t="shared" si="2"/>
        <v>7.72</v>
      </c>
      <c r="G6" s="2">
        <v>12</v>
      </c>
      <c r="H6" s="8">
        <f t="shared" si="0"/>
        <v>92.64</v>
      </c>
      <c r="I6" s="2"/>
      <c r="J6" s="2"/>
      <c r="K6" s="15">
        <f t="shared" si="1"/>
        <v>7.72</v>
      </c>
    </row>
    <row r="7" spans="1:11" ht="30" customHeight="1" x14ac:dyDescent="0.25">
      <c r="A7" s="22" t="s">
        <v>11</v>
      </c>
      <c r="B7" s="5" t="s">
        <v>21</v>
      </c>
      <c r="C7" s="16" t="s">
        <v>0</v>
      </c>
      <c r="D7" s="17">
        <v>18000</v>
      </c>
      <c r="E7" s="16">
        <v>600</v>
      </c>
      <c r="F7" s="18">
        <f>D7/E7</f>
        <v>30</v>
      </c>
      <c r="G7" s="16">
        <v>250</v>
      </c>
      <c r="H7" s="17">
        <f>F7*G7</f>
        <v>7500</v>
      </c>
      <c r="I7" s="16"/>
      <c r="J7" s="16"/>
      <c r="K7" s="19">
        <f t="shared" si="1"/>
        <v>625</v>
      </c>
    </row>
    <row r="8" spans="1:11" ht="30" customHeight="1" x14ac:dyDescent="0.25">
      <c r="A8" s="23"/>
      <c r="B8" s="5" t="s">
        <v>23</v>
      </c>
      <c r="C8" s="20" t="s">
        <v>1</v>
      </c>
      <c r="D8" s="16">
        <v>9000</v>
      </c>
      <c r="E8" s="16">
        <v>700</v>
      </c>
      <c r="F8" s="18">
        <f t="shared" ref="F8:F11" si="3">D8/E8</f>
        <v>12.857142857142858</v>
      </c>
      <c r="G8" s="16">
        <v>250</v>
      </c>
      <c r="H8" s="17">
        <f t="shared" ref="H8:H11" si="4">F8*G8</f>
        <v>3214.2857142857142</v>
      </c>
      <c r="I8" s="16"/>
      <c r="J8" s="16"/>
      <c r="K8" s="19">
        <f t="shared" si="1"/>
        <v>267.85714285714283</v>
      </c>
    </row>
    <row r="9" spans="1:11" ht="30" customHeight="1" x14ac:dyDescent="0.25">
      <c r="A9" s="23"/>
      <c r="B9" s="5" t="s">
        <v>22</v>
      </c>
      <c r="C9" s="16" t="s">
        <v>2</v>
      </c>
      <c r="D9" s="16">
        <v>1725.8</v>
      </c>
      <c r="E9" s="16">
        <v>30</v>
      </c>
      <c r="F9" s="18">
        <f t="shared" si="3"/>
        <v>57.526666666666664</v>
      </c>
      <c r="G9" s="16">
        <v>250</v>
      </c>
      <c r="H9" s="17">
        <f t="shared" si="4"/>
        <v>14381.666666666666</v>
      </c>
      <c r="I9" s="16"/>
      <c r="J9" s="16"/>
      <c r="K9" s="19">
        <f t="shared" si="1"/>
        <v>1198.4722222222222</v>
      </c>
    </row>
    <row r="10" spans="1:11" ht="30" customHeight="1" x14ac:dyDescent="0.25">
      <c r="A10" s="24"/>
      <c r="B10" s="5" t="s">
        <v>22</v>
      </c>
      <c r="C10" s="20" t="s">
        <v>4</v>
      </c>
      <c r="D10" s="16">
        <v>57.45</v>
      </c>
      <c r="E10" s="16">
        <v>30</v>
      </c>
      <c r="F10" s="18">
        <f t="shared" si="3"/>
        <v>1.915</v>
      </c>
      <c r="G10" s="16">
        <v>250</v>
      </c>
      <c r="H10" s="17">
        <f t="shared" si="4"/>
        <v>478.75</v>
      </c>
      <c r="I10" s="16"/>
      <c r="J10" s="16"/>
      <c r="K10" s="19">
        <f t="shared" si="1"/>
        <v>39.895833333333336</v>
      </c>
    </row>
    <row r="11" spans="1:11" ht="63" x14ac:dyDescent="0.25">
      <c r="A11" s="6" t="s">
        <v>17</v>
      </c>
      <c r="B11" s="5" t="s">
        <v>25</v>
      </c>
      <c r="C11" s="3" t="s">
        <v>5</v>
      </c>
      <c r="D11" s="2">
        <v>9647.794249999999</v>
      </c>
      <c r="E11" s="2">
        <v>1200</v>
      </c>
      <c r="F11" s="4">
        <f t="shared" si="3"/>
        <v>8.0398285416666653</v>
      </c>
      <c r="G11" s="2">
        <v>52</v>
      </c>
      <c r="H11" s="8">
        <f t="shared" si="4"/>
        <v>418.07108416666659</v>
      </c>
      <c r="I11" s="2"/>
      <c r="J11" s="2"/>
      <c r="K11" s="15">
        <f t="shared" si="1"/>
        <v>34.839257013888883</v>
      </c>
    </row>
    <row r="12" spans="1:11" ht="18.75" x14ac:dyDescent="0.3">
      <c r="A12" s="1"/>
      <c r="B12" s="1"/>
      <c r="C12" s="1"/>
      <c r="D12" s="1"/>
      <c r="E12" s="1"/>
      <c r="F12" s="1"/>
      <c r="G12" s="1"/>
      <c r="H12" s="11">
        <f>SUM(H2:H11)</f>
        <v>34901.449522261901</v>
      </c>
      <c r="I12" s="12">
        <v>1581</v>
      </c>
      <c r="J12" s="9">
        <f>H12/I12</f>
        <v>22.075553145010691</v>
      </c>
      <c r="K12" s="9">
        <f>H12/12</f>
        <v>2908.4541268551584</v>
      </c>
    </row>
    <row r="13" spans="1:11" ht="13.5" customHeight="1" x14ac:dyDescent="0.25">
      <c r="B13" s="25" t="s">
        <v>26</v>
      </c>
      <c r="C13" s="26"/>
      <c r="D13" s="27"/>
      <c r="E13" s="1"/>
      <c r="F13" s="1"/>
      <c r="G13" s="1"/>
      <c r="H13" s="14"/>
      <c r="I13" s="1"/>
      <c r="J13" s="1"/>
      <c r="K13" s="9">
        <f>2938-K12</f>
        <v>29.545873144841607</v>
      </c>
    </row>
    <row r="14" spans="1:11" ht="18.75" x14ac:dyDescent="0.3">
      <c r="B14" s="1"/>
      <c r="C14" s="1"/>
      <c r="D14" s="1"/>
      <c r="E14" s="1"/>
      <c r="F14" s="1"/>
      <c r="G14" s="1"/>
      <c r="H14" s="28" t="s">
        <v>27</v>
      </c>
      <c r="I14" s="28"/>
      <c r="J14" s="28"/>
      <c r="K14" s="21">
        <f>SUM(K12,K13)</f>
        <v>2938</v>
      </c>
    </row>
  </sheetData>
  <mergeCells count="4">
    <mergeCell ref="A2:A4"/>
    <mergeCell ref="A7:A10"/>
    <mergeCell ref="B13:D13"/>
    <mergeCell ref="H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 numero addetti-ULTIMO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russoe</dc:creator>
  <cp:lastModifiedBy>Ruggiero Fabio</cp:lastModifiedBy>
  <cp:lastPrinted>2022-09-06T06:59:08Z</cp:lastPrinted>
  <dcterms:created xsi:type="dcterms:W3CDTF">2018-12-14T13:04:46Z</dcterms:created>
  <dcterms:modified xsi:type="dcterms:W3CDTF">2024-05-29T07:26:18Z</dcterms:modified>
</cp:coreProperties>
</file>